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Income Statement" sheetId="1" r:id="rId1"/>
    <sheet name="Balance Sheet" sheetId="2" r:id="rId2"/>
    <sheet name="Cashflow statements" sheetId="3" r:id="rId3"/>
    <sheet name="Statement of change in equity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<sst xmlns="http://schemas.openxmlformats.org/spreadsheetml/2006/main" count="180" uniqueCount="139">
  <si>
    <t>AMWAY (MALAYSIA) HOLDINGS BERHAD</t>
  </si>
  <si>
    <t>(Company no. : 340354 U)</t>
  </si>
  <si>
    <t>UNAUDITED CONDENSED CONSOLIDATED BALANCE SHEETS</t>
  </si>
  <si>
    <t>Property, plant and equipment</t>
  </si>
  <si>
    <t>Goodwill arising on consolidation</t>
  </si>
  <si>
    <t>Current assets</t>
  </si>
  <si>
    <t>Inventories</t>
  </si>
  <si>
    <t>Trade and other receivables</t>
  </si>
  <si>
    <t>Amount due from holding company</t>
  </si>
  <si>
    <t>Amount due from related companies</t>
  </si>
  <si>
    <t>Investments</t>
  </si>
  <si>
    <t>Cash and cash equivalents</t>
  </si>
  <si>
    <t>As at end of</t>
  </si>
  <si>
    <t>current quarter</t>
  </si>
  <si>
    <t>preceding financial</t>
  </si>
  <si>
    <t>year end</t>
  </si>
  <si>
    <t>31 August 2002</t>
  </si>
  <si>
    <t>(Unaudited)</t>
  </si>
  <si>
    <t>(Audited)</t>
  </si>
  <si>
    <t>Current liabilities</t>
  </si>
  <si>
    <t>Trade and other payables</t>
  </si>
  <si>
    <t>Amount due to related companies</t>
  </si>
  <si>
    <t>Taxation</t>
  </si>
  <si>
    <t>Net current assets</t>
  </si>
  <si>
    <t>Financed by:</t>
  </si>
  <si>
    <t>Capital and reserves</t>
  </si>
  <si>
    <t>Share capital</t>
  </si>
  <si>
    <t>Reserves</t>
  </si>
  <si>
    <t>Shareholders' funds</t>
  </si>
  <si>
    <t>RM'000</t>
  </si>
  <si>
    <t xml:space="preserve">(The Condensed Consolidated Balance Sheets should be read in conjunction with </t>
  </si>
  <si>
    <t>the Annual Financial Report for the year ended 31 August 2002)</t>
  </si>
  <si>
    <t>UNAUDITED CONDENSED CONSOLIDATED INCOME STATEMENTS</t>
  </si>
  <si>
    <t>Revenue - Sales of goods</t>
  </si>
  <si>
    <t>Cost of goods sold</t>
  </si>
  <si>
    <t xml:space="preserve">(The Condensed Consolidated Income Statements should be read in conjunction with </t>
  </si>
  <si>
    <t>Gross profit</t>
  </si>
  <si>
    <t>Distribution costs</t>
  </si>
  <si>
    <t>Selling and administration expenses</t>
  </si>
  <si>
    <t>Other operating income</t>
  </si>
  <si>
    <t>Other operating expenses</t>
  </si>
  <si>
    <t>Operating profit</t>
  </si>
  <si>
    <t>Interest income</t>
  </si>
  <si>
    <t>Profit before taxation</t>
  </si>
  <si>
    <t>Tax expense</t>
  </si>
  <si>
    <t>Earnings per ordinary share (sen)</t>
  </si>
  <si>
    <t>Individual Quarter</t>
  </si>
  <si>
    <t>Current</t>
  </si>
  <si>
    <t>year</t>
  </si>
  <si>
    <t>quarter</t>
  </si>
  <si>
    <t>Preceding</t>
  </si>
  <si>
    <t>corresponding</t>
  </si>
  <si>
    <t>Cumulative Quarter</t>
  </si>
  <si>
    <t>to date</t>
  </si>
  <si>
    <t>period</t>
  </si>
  <si>
    <t>2002</t>
  </si>
  <si>
    <t>UNAUDITED CONDENSED CONSOLIDATED STATEMENTS OF CHANGES IN EQUITY</t>
  </si>
  <si>
    <t xml:space="preserve">(The Condensed Consolidated Statements of Changes in Equity should be read in conjunction with </t>
  </si>
  <si>
    <t>Share</t>
  </si>
  <si>
    <t>Capital</t>
  </si>
  <si>
    <t>Premium</t>
  </si>
  <si>
    <t>Redemption</t>
  </si>
  <si>
    <t>Reserve</t>
  </si>
  <si>
    <t>Exchange</t>
  </si>
  <si>
    <t>Difference</t>
  </si>
  <si>
    <t>Account</t>
  </si>
  <si>
    <t>Unappropriated</t>
  </si>
  <si>
    <t>Profits</t>
  </si>
  <si>
    <t>Total</t>
  </si>
  <si>
    <t>&lt; - - - - - Non-distributable - - - - -&gt;</t>
  </si>
  <si>
    <t>At 1 September 2002</t>
  </si>
  <si>
    <t>Dividends</t>
  </si>
  <si>
    <t>UNAUDITED CONDENSED CONSOLIDATED CASH FLOW STATEMENTS</t>
  </si>
  <si>
    <t xml:space="preserve">(The Condensed Consolidated Cash Flows Statements should be read in conjunction with </t>
  </si>
  <si>
    <t>Cash flows from operating activities</t>
  </si>
  <si>
    <t>Adjustments for:</t>
  </si>
  <si>
    <t>Amortisation of premium on investment</t>
  </si>
  <si>
    <t>Amortisation of goodwill</t>
  </si>
  <si>
    <t>Depreciation</t>
  </si>
  <si>
    <t>Gain on sale of investments</t>
  </si>
  <si>
    <t>Unrealised loss/(gain) on foreign exchange</t>
  </si>
  <si>
    <t>Operating profit before working capital changes</t>
  </si>
  <si>
    <t>(Increase)/Decrease in working capital:</t>
  </si>
  <si>
    <t>Related companies</t>
  </si>
  <si>
    <t>Cash generated from operations</t>
  </si>
  <si>
    <t>Income tax paid</t>
  </si>
  <si>
    <t>Income tax refunded</t>
  </si>
  <si>
    <t>Net cash generated from operating activities</t>
  </si>
  <si>
    <t>Cash flows from investing activities</t>
  </si>
  <si>
    <t>Proceeds from disposal of property, plant and equipment</t>
  </si>
  <si>
    <t>Purchase of property, plant and equipment</t>
  </si>
  <si>
    <t>Interest received</t>
  </si>
  <si>
    <t>Net cash generated from investing activities</t>
  </si>
  <si>
    <t>Cash flows from financing activities</t>
  </si>
  <si>
    <t>Dividend paid to shareholders of the Company</t>
  </si>
  <si>
    <t>Net cash used from financing activities</t>
  </si>
  <si>
    <t>Payments made on behalf by /(of) related companies</t>
  </si>
  <si>
    <t>Net increase in cash and cash equivalents</t>
  </si>
  <si>
    <t>Cash and cash equivalents at beginning of year</t>
  </si>
  <si>
    <t>Balance brought forward</t>
  </si>
  <si>
    <t>Reversal of previous year's unrealised gain on</t>
  </si>
  <si>
    <t>foreign exchange</t>
  </si>
  <si>
    <t>Cash and cash equivalents at end of year</t>
  </si>
  <si>
    <t>Cash and cash equivalents comprise:</t>
  </si>
  <si>
    <t>Fixed deposits</t>
  </si>
  <si>
    <t>Cash and bank balances</t>
  </si>
  <si>
    <t>Holding company</t>
  </si>
  <si>
    <t>Property, plant and equipment written off</t>
  </si>
  <si>
    <t>2003</t>
  </si>
  <si>
    <t>Gain on sale of property, plant and equipment</t>
  </si>
  <si>
    <t>-</t>
  </si>
  <si>
    <t>As previously reported</t>
  </si>
  <si>
    <t>As restated</t>
  </si>
  <si>
    <t>Deferred tax assets</t>
  </si>
  <si>
    <t>Current year</t>
  </si>
  <si>
    <t>Deferred taxation</t>
  </si>
  <si>
    <t>Prior year adjustment (Note)</t>
  </si>
  <si>
    <t>(Note) : The prior year adjustment relates to recognition of deferred tax assets as a result of the adoption of MASB 25, Income Taxes.</t>
  </si>
  <si>
    <t>Dividend payable</t>
  </si>
  <si>
    <t>Unrealised gain on foreign exchange</t>
  </si>
  <si>
    <t>Tax recoverable</t>
  </si>
  <si>
    <t>For the quarter ended 31 August 2003</t>
  </si>
  <si>
    <t>31 August</t>
  </si>
  <si>
    <t>AS AT 31 August 2003</t>
  </si>
  <si>
    <t>31 August 2003</t>
  </si>
  <si>
    <t>At 31 August 2003</t>
  </si>
  <si>
    <t>For the</t>
  </si>
  <si>
    <t>12 months ended</t>
  </si>
  <si>
    <t>Impairment loss on property, plant and equipment</t>
  </si>
  <si>
    <t xml:space="preserve">Foreign exchange differences </t>
  </si>
  <si>
    <t>Proceeds from redemption of investment</t>
  </si>
  <si>
    <t>Net profit for the year</t>
  </si>
  <si>
    <t xml:space="preserve">Current </t>
  </si>
  <si>
    <t xml:space="preserve">year </t>
  </si>
  <si>
    <t xml:space="preserve">corresponding </t>
  </si>
  <si>
    <t>For the 12 months ended 31 August 2003</t>
  </si>
  <si>
    <t>Net profit for the period / year</t>
  </si>
  <si>
    <t>As at</t>
  </si>
  <si>
    <t xml:space="preserve">Preceding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</si>
</sst>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Alignment="1">
      <alignment horizontal="center"/>
    </xf>
    <xf numFmtId="171" fontId="1" fillId="0" borderId="0" xfId="15" applyNumberFormat="1" applyFont="1" applyAlignment="1" quotePrefix="1">
      <alignment horizontal="center"/>
    </xf>
    <xf numFmtId="171" fontId="1" fillId="0" borderId="0" xfId="15" applyNumberFormat="1" applyFont="1" applyAlignment="1">
      <alignment horizontal="center"/>
    </xf>
    <xf numFmtId="171" fontId="0" fillId="0" borderId="1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4" xfId="15" applyNumberFormat="1" applyBorder="1" applyAlignment="1">
      <alignment/>
    </xf>
    <xf numFmtId="0" fontId="2" fillId="0" borderId="0" xfId="0" applyFont="1" applyAlignment="1">
      <alignment/>
    </xf>
    <xf numFmtId="171" fontId="3" fillId="0" borderId="0" xfId="15" applyNumberFormat="1" applyFont="1" applyAlignment="1" quotePrefix="1">
      <alignment horizontal="center"/>
    </xf>
    <xf numFmtId="171" fontId="3" fillId="0" borderId="0" xfId="15" applyNumberFormat="1" applyFont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Alignment="1">
      <alignment horizontal="center"/>
    </xf>
    <xf numFmtId="171" fontId="0" fillId="0" borderId="1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4" xfId="15" applyNumberFormat="1" applyBorder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 horizontal="center"/>
    </xf>
    <xf numFmtId="171" fontId="4" fillId="0" borderId="0" xfId="15" applyNumberFormat="1" applyFont="1" applyAlignment="1" quotePrefix="1">
      <alignment horizontal="center"/>
    </xf>
    <xf numFmtId="171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171" fontId="0" fillId="0" borderId="0" xfId="15" applyNumberFormat="1" applyFont="1" applyAlignment="1" quotePrefix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71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71" fontId="1" fillId="0" borderId="0" xfId="15" applyNumberFormat="1" applyFont="1" applyAlignment="1">
      <alignment horizontal="right"/>
    </xf>
    <xf numFmtId="171" fontId="0" fillId="0" borderId="0" xfId="15" applyNumberFormat="1" applyFont="1" applyAlignment="1" quotePrefix="1">
      <alignment horizontal="right"/>
    </xf>
    <xf numFmtId="0" fontId="0" fillId="0" borderId="0" xfId="0" applyFont="1" applyAlignment="1">
      <alignment horizontal="right"/>
    </xf>
    <xf numFmtId="171" fontId="0" fillId="0" borderId="5" xfId="15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71" fontId="0" fillId="0" borderId="4" xfId="0" applyNumberFormat="1" applyFont="1" applyBorder="1" applyAlignment="1">
      <alignment horizontal="right"/>
    </xf>
    <xf numFmtId="171" fontId="0" fillId="0" borderId="0" xfId="0" applyNumberFormat="1" applyFont="1" applyAlignment="1">
      <alignment horizontal="right"/>
    </xf>
    <xf numFmtId="171" fontId="0" fillId="0" borderId="0" xfId="15" applyNumberFormat="1" applyFont="1" applyAlignment="1">
      <alignment horizontal="right"/>
    </xf>
    <xf numFmtId="171" fontId="1" fillId="0" borderId="0" xfId="15" applyNumberFormat="1" applyFont="1" applyAlignment="1" quotePrefix="1">
      <alignment horizontal="right"/>
    </xf>
    <xf numFmtId="171" fontId="1" fillId="0" borderId="5" xfId="15" applyNumberFormat="1" applyFon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left"/>
    </xf>
    <xf numFmtId="171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  <xf numFmtId="171" fontId="0" fillId="0" borderId="0" xfId="15" applyNumberFormat="1" applyFont="1" applyAlignment="1">
      <alignment/>
    </xf>
    <xf numFmtId="171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M14" sqref="M14"/>
    </sheetView>
  </sheetViews>
  <sheetFormatPr defaultColWidth="9.140625" defaultRowHeight="12.75"/>
  <cols>
    <col min="1" max="2" width="3.7109375" style="0" customWidth="1"/>
    <col min="6" max="6" width="3.7109375" style="0" customWidth="1"/>
    <col min="7" max="7" width="9.140625" style="15" customWidth="1"/>
    <col min="8" max="8" width="3.7109375" style="15" customWidth="1"/>
    <col min="9" max="10" width="9.140625" style="15" customWidth="1"/>
    <col min="11" max="11" width="9.28125" style="0" bestFit="1" customWidth="1"/>
    <col min="12" max="12" width="3.7109375" style="0" customWidth="1"/>
    <col min="13" max="13" width="9.28125" style="0" bestFit="1" customWidth="1"/>
    <col min="14" max="14" width="3.7109375" style="0" customWidth="1"/>
  </cols>
  <sheetData>
    <row r="1" ht="12.75">
      <c r="A1" s="1" t="s">
        <v>0</v>
      </c>
    </row>
    <row r="2" ht="12.75">
      <c r="A2" t="s">
        <v>1</v>
      </c>
    </row>
    <row r="4" ht="12.75">
      <c r="A4" s="1" t="s">
        <v>32</v>
      </c>
    </row>
    <row r="5" ht="12.75">
      <c r="A5" t="s">
        <v>121</v>
      </c>
    </row>
    <row r="7" spans="7:13" ht="12.75">
      <c r="G7" s="16"/>
      <c r="H7" s="21" t="s">
        <v>46</v>
      </c>
      <c r="K7" s="16"/>
      <c r="L7" s="21" t="s">
        <v>52</v>
      </c>
      <c r="M7" s="15"/>
    </row>
    <row r="8" spans="7:13" ht="12.75">
      <c r="G8" s="21" t="s">
        <v>47</v>
      </c>
      <c r="H8" s="16"/>
      <c r="I8" s="21" t="s">
        <v>50</v>
      </c>
      <c r="K8" s="21" t="s">
        <v>132</v>
      </c>
      <c r="L8" s="16"/>
      <c r="M8" s="21" t="s">
        <v>138</v>
      </c>
    </row>
    <row r="9" spans="7:13" ht="12.75">
      <c r="G9" s="21" t="s">
        <v>48</v>
      </c>
      <c r="H9" s="16"/>
      <c r="I9" s="21" t="s">
        <v>48</v>
      </c>
      <c r="K9" s="21" t="s">
        <v>48</v>
      </c>
      <c r="L9" s="16"/>
      <c r="M9" s="21" t="s">
        <v>133</v>
      </c>
    </row>
    <row r="10" spans="7:13" ht="12.75">
      <c r="G10" s="22" t="s">
        <v>49</v>
      </c>
      <c r="H10" s="6"/>
      <c r="I10" s="21" t="s">
        <v>51</v>
      </c>
      <c r="K10" s="2" t="s">
        <v>53</v>
      </c>
      <c r="M10" s="2" t="s">
        <v>134</v>
      </c>
    </row>
    <row r="11" spans="8:13" s="3" customFormat="1" ht="12.75">
      <c r="H11" s="13"/>
      <c r="I11" s="22" t="s">
        <v>49</v>
      </c>
      <c r="J11" s="14"/>
      <c r="L11" s="13"/>
      <c r="M11" s="22" t="s">
        <v>54</v>
      </c>
    </row>
    <row r="12" spans="7:13" s="3" customFormat="1" ht="12.75">
      <c r="G12" s="23" t="s">
        <v>122</v>
      </c>
      <c r="H12" s="23"/>
      <c r="I12" s="23" t="str">
        <f>G12</f>
        <v>31 August</v>
      </c>
      <c r="J12" s="14"/>
      <c r="K12" s="23" t="str">
        <f>G12</f>
        <v>31 August</v>
      </c>
      <c r="L12" s="23"/>
      <c r="M12" s="23" t="str">
        <f>G12</f>
        <v>31 August</v>
      </c>
    </row>
    <row r="13" spans="7:13" s="3" customFormat="1" ht="12.75">
      <c r="G13" s="13" t="s">
        <v>108</v>
      </c>
      <c r="H13" s="13"/>
      <c r="I13" s="13" t="s">
        <v>55</v>
      </c>
      <c r="J13" s="14"/>
      <c r="K13" s="13" t="s">
        <v>108</v>
      </c>
      <c r="L13" s="13"/>
      <c r="M13" s="13" t="s">
        <v>55</v>
      </c>
    </row>
    <row r="14" spans="7:13" s="3" customFormat="1" ht="12.75">
      <c r="G14" s="7" t="s">
        <v>29</v>
      </c>
      <c r="H14" s="7"/>
      <c r="I14" s="7" t="s">
        <v>29</v>
      </c>
      <c r="J14" s="7"/>
      <c r="K14" s="7" t="s">
        <v>29</v>
      </c>
      <c r="L14" s="7"/>
      <c r="M14" s="7" t="s">
        <v>29</v>
      </c>
    </row>
    <row r="16" spans="2:13" ht="12.75">
      <c r="B16" s="1" t="s">
        <v>33</v>
      </c>
      <c r="G16" s="15">
        <v>103635</v>
      </c>
      <c r="I16" s="15">
        <v>105457</v>
      </c>
      <c r="K16" s="15">
        <v>422297</v>
      </c>
      <c r="M16" s="15">
        <v>387129</v>
      </c>
    </row>
    <row r="17" spans="2:13" ht="12.75">
      <c r="B17" s="20" t="s">
        <v>34</v>
      </c>
      <c r="G17" s="15">
        <v>-72410</v>
      </c>
      <c r="I17" s="15">
        <v>-77685</v>
      </c>
      <c r="K17" s="15">
        <v>-302406</v>
      </c>
      <c r="M17" s="15">
        <v>-280770</v>
      </c>
    </row>
    <row r="18" spans="2:13" ht="12.75">
      <c r="B18" s="1" t="s">
        <v>36</v>
      </c>
      <c r="G18" s="24">
        <f>SUM(G16:G17)</f>
        <v>31225</v>
      </c>
      <c r="I18" s="24">
        <f>SUM(I16:I17)</f>
        <v>27772</v>
      </c>
      <c r="K18" s="24">
        <f>SUM(K16:K17)</f>
        <v>119891</v>
      </c>
      <c r="M18" s="24">
        <f>SUM(M16:M17)</f>
        <v>106359</v>
      </c>
    </row>
    <row r="19" spans="2:13" ht="12.75">
      <c r="B19" s="20"/>
      <c r="K19" s="15"/>
      <c r="M19" s="15"/>
    </row>
    <row r="20" spans="2:13" ht="12.75">
      <c r="B20" s="20" t="s">
        <v>37</v>
      </c>
      <c r="G20" s="15">
        <v>-3817</v>
      </c>
      <c r="I20" s="15">
        <v>-3179</v>
      </c>
      <c r="K20" s="15">
        <v>-13713</v>
      </c>
      <c r="M20" s="15">
        <v>-12477</v>
      </c>
    </row>
    <row r="21" spans="2:13" ht="12.75">
      <c r="B21" s="20" t="s">
        <v>38</v>
      </c>
      <c r="G21" s="15">
        <v>-15515</v>
      </c>
      <c r="I21" s="15">
        <v>-5836</v>
      </c>
      <c r="K21" s="15">
        <v>-39710</v>
      </c>
      <c r="M21" s="15">
        <v>-25529</v>
      </c>
    </row>
    <row r="22" spans="2:13" ht="12.75">
      <c r="B22" s="20" t="s">
        <v>39</v>
      </c>
      <c r="G22" s="15">
        <v>357</v>
      </c>
      <c r="I22" s="15">
        <v>1185</v>
      </c>
      <c r="K22" s="15">
        <v>1239</v>
      </c>
      <c r="M22" s="15">
        <v>1707</v>
      </c>
    </row>
    <row r="23" spans="2:13" ht="12.75">
      <c r="B23" s="20" t="s">
        <v>40</v>
      </c>
      <c r="G23" s="15">
        <v>-55</v>
      </c>
      <c r="I23" s="15">
        <v>-74</v>
      </c>
      <c r="K23" s="15">
        <v>-86</v>
      </c>
      <c r="M23" s="15">
        <v>-105</v>
      </c>
    </row>
    <row r="24" spans="2:13" ht="12.75">
      <c r="B24" s="1"/>
      <c r="K24" s="15"/>
      <c r="M24" s="15"/>
    </row>
    <row r="25" spans="2:13" ht="12.75">
      <c r="B25" s="1" t="s">
        <v>41</v>
      </c>
      <c r="G25" s="24">
        <f>SUM(G18:G24)</f>
        <v>12195</v>
      </c>
      <c r="I25" s="24">
        <f>SUM(I18:I24)</f>
        <v>19868</v>
      </c>
      <c r="K25" s="24">
        <f>SUM(K18:K24)</f>
        <v>67621</v>
      </c>
      <c r="M25" s="24">
        <f>SUM(M18:M24)</f>
        <v>69955</v>
      </c>
    </row>
    <row r="26" spans="2:13" ht="12.75">
      <c r="B26" s="20" t="s">
        <v>42</v>
      </c>
      <c r="G26" s="15">
        <v>1770</v>
      </c>
      <c r="I26" s="15">
        <v>1305</v>
      </c>
      <c r="K26" s="15">
        <v>6335</v>
      </c>
      <c r="M26" s="15">
        <v>5788</v>
      </c>
    </row>
    <row r="27" spans="2:13" ht="12.75">
      <c r="B27" s="1"/>
      <c r="K27" s="15"/>
      <c r="M27" s="15"/>
    </row>
    <row r="28" spans="2:13" ht="12.75">
      <c r="B28" s="1" t="s">
        <v>43</v>
      </c>
      <c r="G28" s="24">
        <f>SUM(G25:G27)</f>
        <v>13965</v>
      </c>
      <c r="I28" s="24">
        <f>SUM(I25:I27)</f>
        <v>21173</v>
      </c>
      <c r="K28" s="24">
        <f>SUM(K25:K27)</f>
        <v>73956</v>
      </c>
      <c r="M28" s="24">
        <f>SUM(M25:M27)</f>
        <v>75743</v>
      </c>
    </row>
    <row r="29" spans="2:13" ht="12.75">
      <c r="B29" s="20" t="s">
        <v>44</v>
      </c>
      <c r="G29" s="47"/>
      <c r="I29" s="47"/>
      <c r="K29" s="47"/>
      <c r="M29" s="47"/>
    </row>
    <row r="30" spans="2:13" ht="12.75">
      <c r="B30" s="48" t="s">
        <v>110</v>
      </c>
      <c r="C30" t="s">
        <v>114</v>
      </c>
      <c r="G30" s="15">
        <v>-6175</v>
      </c>
      <c r="I30" s="15">
        <v>-4212</v>
      </c>
      <c r="K30" s="15">
        <v>-24223</v>
      </c>
      <c r="M30" s="15">
        <v>-19878</v>
      </c>
    </row>
    <row r="31" spans="2:13" ht="12.75">
      <c r="B31" s="48" t="s">
        <v>110</v>
      </c>
      <c r="C31" t="s">
        <v>115</v>
      </c>
      <c r="G31" s="15">
        <v>1501</v>
      </c>
      <c r="I31" s="15">
        <v>1065</v>
      </c>
      <c r="K31" s="15">
        <v>2311</v>
      </c>
      <c r="M31" s="15">
        <v>1158</v>
      </c>
    </row>
    <row r="32" spans="2:13" ht="12.75">
      <c r="B32" s="1"/>
      <c r="K32" s="15"/>
      <c r="M32" s="15"/>
    </row>
    <row r="33" spans="2:13" ht="13.5" thickBot="1">
      <c r="B33" s="1" t="s">
        <v>136</v>
      </c>
      <c r="G33" s="19">
        <f>SUM(G28:G32)</f>
        <v>9291</v>
      </c>
      <c r="I33" s="19">
        <f>SUM(I28:I32)</f>
        <v>18026</v>
      </c>
      <c r="K33" s="19">
        <f>SUM(K28:K32)</f>
        <v>52044</v>
      </c>
      <c r="M33" s="19">
        <f>SUM(M28:M32)</f>
        <v>57023</v>
      </c>
    </row>
    <row r="34" spans="2:13" ht="13.5" thickTop="1">
      <c r="B34" s="1"/>
      <c r="K34" s="15"/>
      <c r="M34" s="15"/>
    </row>
    <row r="35" spans="2:13" ht="13.5" thickBot="1">
      <c r="B35" s="20" t="s">
        <v>45</v>
      </c>
      <c r="G35" s="25">
        <f>G33/164385.645*100</f>
        <v>5.651953368555995</v>
      </c>
      <c r="H35" s="26"/>
      <c r="I35" s="25">
        <f>I33/164385.645*100</f>
        <v>10.965677690409038</v>
      </c>
      <c r="J35" s="26"/>
      <c r="K35" s="25">
        <f>K33/164385.645*100</f>
        <v>31.659698752892933</v>
      </c>
      <c r="L35" s="27"/>
      <c r="M35" s="25">
        <f>M33/164385.645*100</f>
        <v>34.68855203263034</v>
      </c>
    </row>
    <row r="36" ht="13.5" thickTop="1">
      <c r="B36" s="1"/>
    </row>
    <row r="37" ht="12.75">
      <c r="B37" s="1"/>
    </row>
    <row r="38" ht="12.75">
      <c r="B38" s="1"/>
    </row>
    <row r="39" ht="12.75">
      <c r="B39" s="1"/>
    </row>
    <row r="41" ht="12.75">
      <c r="B41" s="1" t="s">
        <v>35</v>
      </c>
    </row>
    <row r="42" ht="12.75">
      <c r="B42" s="1" t="s">
        <v>31</v>
      </c>
    </row>
  </sheetData>
  <printOptions/>
  <pageMargins left="0.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J8" sqref="J8"/>
    </sheetView>
  </sheetViews>
  <sheetFormatPr defaultColWidth="9.140625" defaultRowHeight="12.75"/>
  <cols>
    <col min="1" max="2" width="3.7109375" style="0" customWidth="1"/>
    <col min="7" max="10" width="9.140625" style="4" customWidth="1"/>
  </cols>
  <sheetData>
    <row r="1" ht="12.75">
      <c r="A1" s="1" t="s">
        <v>0</v>
      </c>
    </row>
    <row r="2" ht="12.75">
      <c r="A2" t="s">
        <v>1</v>
      </c>
    </row>
    <row r="4" ht="12.75">
      <c r="A4" s="1" t="s">
        <v>2</v>
      </c>
    </row>
    <row r="5" ht="12.75">
      <c r="A5" t="s">
        <v>123</v>
      </c>
    </row>
    <row r="7" spans="7:10" ht="12.75">
      <c r="G7" s="5" t="s">
        <v>12</v>
      </c>
      <c r="J7" s="50" t="s">
        <v>137</v>
      </c>
    </row>
    <row r="8" spans="7:10" ht="12.75">
      <c r="G8" s="5" t="s">
        <v>13</v>
      </c>
      <c r="J8" s="5" t="s">
        <v>14</v>
      </c>
    </row>
    <row r="9" spans="7:10" ht="12.75">
      <c r="G9" s="5"/>
      <c r="J9" s="5" t="s">
        <v>15</v>
      </c>
    </row>
    <row r="10" spans="7:10" ht="12.75">
      <c r="G10" s="6" t="s">
        <v>124</v>
      </c>
      <c r="J10" s="6" t="s">
        <v>16</v>
      </c>
    </row>
    <row r="11" spans="7:10" s="3" customFormat="1" ht="12.75">
      <c r="G11" s="13" t="s">
        <v>17</v>
      </c>
      <c r="H11" s="14"/>
      <c r="I11" s="14"/>
      <c r="J11" s="13" t="s">
        <v>18</v>
      </c>
    </row>
    <row r="12" spans="7:10" s="3" customFormat="1" ht="12.75">
      <c r="G12" s="7" t="s">
        <v>29</v>
      </c>
      <c r="H12" s="7"/>
      <c r="I12" s="7"/>
      <c r="J12" s="7" t="s">
        <v>29</v>
      </c>
    </row>
    <row r="14" spans="2:10" ht="12.75">
      <c r="B14" s="1" t="s">
        <v>3</v>
      </c>
      <c r="G14" s="4">
        <v>27927</v>
      </c>
      <c r="J14" s="4">
        <v>33969</v>
      </c>
    </row>
    <row r="15" spans="2:10" ht="12.75">
      <c r="B15" s="1" t="s">
        <v>4</v>
      </c>
      <c r="G15" s="4">
        <v>5392</v>
      </c>
      <c r="J15" s="4">
        <v>5697</v>
      </c>
    </row>
    <row r="16" spans="2:10" ht="12.75">
      <c r="B16" s="1" t="s">
        <v>113</v>
      </c>
      <c r="G16" s="4">
        <v>10826</v>
      </c>
      <c r="J16" s="4">
        <v>8515</v>
      </c>
    </row>
    <row r="17" ht="12.75">
      <c r="B17" s="1" t="s">
        <v>5</v>
      </c>
    </row>
    <row r="18" spans="2:10" ht="12.75">
      <c r="B18" s="1"/>
      <c r="C18" t="s">
        <v>6</v>
      </c>
      <c r="G18" s="8">
        <v>32844</v>
      </c>
      <c r="J18" s="8">
        <v>38199</v>
      </c>
    </row>
    <row r="19" spans="2:10" ht="12.75">
      <c r="B19" s="1"/>
      <c r="C19" t="s">
        <v>7</v>
      </c>
      <c r="G19" s="9">
        <v>6129</v>
      </c>
      <c r="J19" s="9">
        <v>7742</v>
      </c>
    </row>
    <row r="20" spans="2:10" ht="12.75">
      <c r="B20" s="1"/>
      <c r="C20" t="s">
        <v>8</v>
      </c>
      <c r="G20" s="9">
        <v>0</v>
      </c>
      <c r="J20" s="9">
        <v>8</v>
      </c>
    </row>
    <row r="21" spans="2:10" ht="12.75">
      <c r="B21" s="1"/>
      <c r="C21" t="s">
        <v>9</v>
      </c>
      <c r="G21" s="9">
        <v>2162</v>
      </c>
      <c r="J21" s="9">
        <v>1448</v>
      </c>
    </row>
    <row r="22" spans="2:10" ht="12.75">
      <c r="B22" s="1"/>
      <c r="C22" t="s">
        <v>10</v>
      </c>
      <c r="G22" s="9">
        <v>10285</v>
      </c>
      <c r="J22" s="9">
        <v>10521</v>
      </c>
    </row>
    <row r="23" spans="2:10" ht="12.75">
      <c r="B23" s="1"/>
      <c r="C23" t="s">
        <v>120</v>
      </c>
      <c r="G23" s="9">
        <v>0</v>
      </c>
      <c r="J23" s="9">
        <v>564</v>
      </c>
    </row>
    <row r="24" spans="2:10" ht="12.75">
      <c r="B24" s="1"/>
      <c r="C24" t="s">
        <v>11</v>
      </c>
      <c r="G24" s="9">
        <v>204991</v>
      </c>
      <c r="J24" s="9">
        <v>192540</v>
      </c>
    </row>
    <row r="25" spans="2:10" ht="12.75">
      <c r="B25" s="1"/>
      <c r="G25" s="8">
        <f>SUM(G18:G24)</f>
        <v>256411</v>
      </c>
      <c r="J25" s="8">
        <f>SUM(J18:J24)</f>
        <v>251022</v>
      </c>
    </row>
    <row r="26" spans="2:10" ht="12.75">
      <c r="B26" s="1"/>
      <c r="G26" s="9"/>
      <c r="J26" s="9"/>
    </row>
    <row r="27" spans="2:10" ht="12.75">
      <c r="B27" s="1"/>
      <c r="G27" s="9"/>
      <c r="J27" s="9"/>
    </row>
    <row r="28" spans="2:10" ht="12.75">
      <c r="B28" s="1" t="s">
        <v>19</v>
      </c>
      <c r="G28" s="9"/>
      <c r="J28" s="9"/>
    </row>
    <row r="29" spans="2:10" ht="12.75">
      <c r="B29" s="1"/>
      <c r="C29" t="s">
        <v>20</v>
      </c>
      <c r="G29" s="9">
        <v>61139</v>
      </c>
      <c r="J29" s="9">
        <v>53268</v>
      </c>
    </row>
    <row r="30" spans="2:10" ht="12.75">
      <c r="B30" s="1"/>
      <c r="C30" t="s">
        <v>21</v>
      </c>
      <c r="G30" s="9">
        <v>16036</v>
      </c>
      <c r="J30" s="9">
        <v>17695</v>
      </c>
    </row>
    <row r="31" spans="2:10" ht="12.75">
      <c r="B31" s="1"/>
      <c r="C31" t="s">
        <v>22</v>
      </c>
      <c r="G31" s="9">
        <v>11605</v>
      </c>
      <c r="J31" s="9">
        <v>9329</v>
      </c>
    </row>
    <row r="32" spans="2:10" ht="12.75">
      <c r="B32" s="1"/>
      <c r="C32" t="s">
        <v>118</v>
      </c>
      <c r="G32" s="9">
        <v>0</v>
      </c>
      <c r="J32" s="9">
        <v>0</v>
      </c>
    </row>
    <row r="33" spans="2:10" ht="13.5" thickBot="1">
      <c r="B33" s="1"/>
      <c r="G33" s="10">
        <f>SUM(G29:G32)</f>
        <v>88780</v>
      </c>
      <c r="J33" s="10">
        <f>SUM(J29:J32)</f>
        <v>80292</v>
      </c>
    </row>
    <row r="34" ht="13.5" thickTop="1">
      <c r="B34" s="1"/>
    </row>
    <row r="35" spans="2:10" ht="12.75">
      <c r="B35" s="1" t="s">
        <v>23</v>
      </c>
      <c r="G35" s="4">
        <f>G25-G33</f>
        <v>167631</v>
      </c>
      <c r="J35" s="4">
        <f>J25-J33</f>
        <v>170730</v>
      </c>
    </row>
    <row r="37" spans="7:10" ht="13.5" thickBot="1">
      <c r="G37" s="11">
        <f>G14+G15+G16+G35</f>
        <v>211776</v>
      </c>
      <c r="J37" s="11">
        <f>J14+J15+J16+J35</f>
        <v>218911</v>
      </c>
    </row>
    <row r="38" ht="13.5" thickTop="1"/>
    <row r="39" ht="12.75">
      <c r="B39" s="12" t="s">
        <v>24</v>
      </c>
    </row>
    <row r="41" ht="12.75">
      <c r="B41" s="1" t="s">
        <v>25</v>
      </c>
    </row>
    <row r="42" spans="2:10" ht="12.75">
      <c r="B42" s="1"/>
      <c r="C42" t="s">
        <v>26</v>
      </c>
      <c r="G42" s="4">
        <v>164386</v>
      </c>
      <c r="J42" s="4">
        <v>164386</v>
      </c>
    </row>
    <row r="43" spans="2:10" ht="12.75">
      <c r="B43" s="1"/>
      <c r="C43" t="s">
        <v>27</v>
      </c>
      <c r="G43" s="4">
        <v>47390</v>
      </c>
      <c r="J43" s="4">
        <v>54525</v>
      </c>
    </row>
    <row r="44" ht="12.75">
      <c r="B44" s="1"/>
    </row>
    <row r="45" spans="2:10" ht="13.5" thickBot="1">
      <c r="B45" s="1" t="s">
        <v>28</v>
      </c>
      <c r="G45" s="11">
        <f>SUM(G42:G44)</f>
        <v>211776</v>
      </c>
      <c r="J45" s="11">
        <f>SUM(J42:J44)</f>
        <v>218911</v>
      </c>
    </row>
    <row r="46" ht="13.5" thickTop="1"/>
    <row r="48" ht="12.75">
      <c r="B48" s="1" t="s">
        <v>30</v>
      </c>
    </row>
    <row r="49" ht="12.75">
      <c r="B49" s="1" t="s">
        <v>31</v>
      </c>
    </row>
  </sheetData>
  <printOptions/>
  <pageMargins left="0.5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workbookViewId="0" topLeftCell="A1">
      <selection activeCell="A5" sqref="A5:G5"/>
    </sheetView>
  </sheetViews>
  <sheetFormatPr defaultColWidth="9.140625" defaultRowHeight="12.75"/>
  <cols>
    <col min="1" max="4" width="3.7109375" style="0" customWidth="1"/>
    <col min="10" max="11" width="9.140625" style="15" customWidth="1"/>
  </cols>
  <sheetData>
    <row r="1" ht="12.75">
      <c r="A1" s="1" t="s">
        <v>0</v>
      </c>
    </row>
    <row r="2" ht="12.75">
      <c r="A2" t="s">
        <v>1</v>
      </c>
    </row>
    <row r="4" ht="12.75">
      <c r="A4" s="1" t="s">
        <v>72</v>
      </c>
    </row>
    <row r="5" ht="12.75">
      <c r="A5" t="s">
        <v>135</v>
      </c>
    </row>
    <row r="6" spans="10:12" ht="12.75">
      <c r="J6" s="49" t="s">
        <v>126</v>
      </c>
      <c r="L6" s="49" t="s">
        <v>126</v>
      </c>
    </row>
    <row r="7" spans="10:12" ht="12.75">
      <c r="J7" s="21" t="s">
        <v>127</v>
      </c>
      <c r="L7" s="21" t="s">
        <v>127</v>
      </c>
    </row>
    <row r="8" spans="10:12" s="3" customFormat="1" ht="12.75">
      <c r="J8" s="23" t="str">
        <f>'Balance Sheet'!G10</f>
        <v>31 August 2003</v>
      </c>
      <c r="K8" s="14"/>
      <c r="L8" s="23" t="str">
        <f>'Balance Sheet'!J10</f>
        <v>31 August 2002</v>
      </c>
    </row>
    <row r="9" spans="10:12" s="3" customFormat="1" ht="12.75">
      <c r="J9" s="7" t="s">
        <v>29</v>
      </c>
      <c r="K9" s="7"/>
      <c r="L9" s="7" t="s">
        <v>29</v>
      </c>
    </row>
    <row r="10" ht="12.75">
      <c r="L10" s="15"/>
    </row>
    <row r="11" spans="2:12" ht="12.75">
      <c r="B11" s="1" t="s">
        <v>74</v>
      </c>
      <c r="C11" s="1"/>
      <c r="L11" s="15"/>
    </row>
    <row r="12" spans="2:12" ht="12.75">
      <c r="B12" s="20"/>
      <c r="C12" s="20"/>
      <c r="L12" s="15"/>
    </row>
    <row r="13" spans="2:12" ht="12.75">
      <c r="B13" s="20"/>
      <c r="C13" s="20" t="s">
        <v>43</v>
      </c>
      <c r="J13" s="15">
        <v>73956</v>
      </c>
      <c r="L13" s="15">
        <v>75743</v>
      </c>
    </row>
    <row r="14" spans="2:12" ht="12.75">
      <c r="B14" s="20"/>
      <c r="C14" s="20" t="s">
        <v>75</v>
      </c>
      <c r="L14" s="15"/>
    </row>
    <row r="15" spans="2:12" ht="12.75">
      <c r="B15" s="20"/>
      <c r="C15" s="20"/>
      <c r="D15" t="s">
        <v>76</v>
      </c>
      <c r="J15" s="15">
        <v>86</v>
      </c>
      <c r="L15" s="15">
        <v>105</v>
      </c>
    </row>
    <row r="16" spans="2:12" ht="12.75">
      <c r="B16" s="20"/>
      <c r="C16" s="20"/>
      <c r="D16" t="s">
        <v>77</v>
      </c>
      <c r="J16" s="15">
        <v>305</v>
      </c>
      <c r="L16" s="15">
        <v>305</v>
      </c>
    </row>
    <row r="17" spans="2:12" ht="12.75">
      <c r="B17" s="20"/>
      <c r="C17" s="20"/>
      <c r="D17" t="s">
        <v>78</v>
      </c>
      <c r="J17" s="15">
        <v>2630</v>
      </c>
      <c r="L17" s="15">
        <v>2777</v>
      </c>
    </row>
    <row r="18" spans="2:12" ht="12.75">
      <c r="B18" s="20"/>
      <c r="C18" s="20"/>
      <c r="D18" t="s">
        <v>109</v>
      </c>
      <c r="J18" s="15">
        <v>-19</v>
      </c>
      <c r="L18" s="15">
        <v>-372</v>
      </c>
    </row>
    <row r="19" spans="2:12" ht="12.75">
      <c r="B19" s="20"/>
      <c r="C19" s="20"/>
      <c r="D19" t="s">
        <v>79</v>
      </c>
      <c r="J19" s="15">
        <v>0</v>
      </c>
      <c r="L19" s="15">
        <v>0</v>
      </c>
    </row>
    <row r="20" spans="2:12" ht="12.75">
      <c r="B20" s="20"/>
      <c r="C20" s="20"/>
      <c r="D20" t="s">
        <v>42</v>
      </c>
      <c r="J20" s="15">
        <v>-6335</v>
      </c>
      <c r="L20" s="15">
        <v>-5788</v>
      </c>
    </row>
    <row r="21" spans="2:12" ht="12.75">
      <c r="B21" s="20"/>
      <c r="C21" s="20"/>
      <c r="D21" t="s">
        <v>128</v>
      </c>
      <c r="J21" s="15">
        <v>6225</v>
      </c>
      <c r="L21" s="15">
        <v>0</v>
      </c>
    </row>
    <row r="22" spans="2:12" ht="12.75">
      <c r="B22" s="20"/>
      <c r="C22" s="20"/>
      <c r="D22" t="s">
        <v>107</v>
      </c>
      <c r="J22" s="15">
        <v>15</v>
      </c>
      <c r="L22" s="15">
        <v>24</v>
      </c>
    </row>
    <row r="23" spans="2:12" ht="12.75">
      <c r="B23" s="20"/>
      <c r="C23" s="20"/>
      <c r="D23" t="s">
        <v>80</v>
      </c>
      <c r="J23" s="15">
        <v>7</v>
      </c>
      <c r="L23" s="15">
        <v>17</v>
      </c>
    </row>
    <row r="24" spans="2:12" ht="12.75">
      <c r="B24" s="20"/>
      <c r="C24" s="20"/>
      <c r="L24" s="15"/>
    </row>
    <row r="25" spans="2:12" ht="12.75">
      <c r="B25" s="20"/>
      <c r="C25" s="20" t="s">
        <v>81</v>
      </c>
      <c r="J25" s="42">
        <f>SUM(J13:J24)</f>
        <v>76870</v>
      </c>
      <c r="L25" s="42">
        <f>SUM(L13:L24)</f>
        <v>72811</v>
      </c>
    </row>
    <row r="26" spans="2:12" ht="12.75">
      <c r="B26" s="20"/>
      <c r="C26" s="20"/>
      <c r="L26" s="15"/>
    </row>
    <row r="27" spans="2:12" ht="12.75">
      <c r="B27" s="20"/>
      <c r="C27" s="20" t="s">
        <v>82</v>
      </c>
      <c r="L27" s="15"/>
    </row>
    <row r="28" spans="2:12" ht="12.75">
      <c r="B28" s="20"/>
      <c r="C28" s="20"/>
      <c r="D28" t="s">
        <v>6</v>
      </c>
      <c r="J28" s="15">
        <v>5350</v>
      </c>
      <c r="K28" s="26"/>
      <c r="L28" s="15">
        <v>-5149</v>
      </c>
    </row>
    <row r="29" spans="2:12" ht="12.75">
      <c r="B29" s="1"/>
      <c r="C29" s="1"/>
      <c r="D29" t="s">
        <v>7</v>
      </c>
      <c r="J29" s="15">
        <v>1612</v>
      </c>
      <c r="L29" s="15">
        <v>2333</v>
      </c>
    </row>
    <row r="30" spans="2:12" ht="12.75">
      <c r="B30" s="1"/>
      <c r="C30" s="1"/>
      <c r="D30" t="s">
        <v>20</v>
      </c>
      <c r="J30" s="15">
        <v>7876</v>
      </c>
      <c r="L30" s="15">
        <v>129</v>
      </c>
    </row>
    <row r="31" spans="2:12" ht="12.75">
      <c r="B31" s="1"/>
      <c r="C31" s="1"/>
      <c r="D31" t="s">
        <v>106</v>
      </c>
      <c r="J31" s="15">
        <v>8</v>
      </c>
      <c r="L31" s="15">
        <v>0</v>
      </c>
    </row>
    <row r="32" spans="2:12" ht="12.75">
      <c r="B32" s="1"/>
      <c r="C32" s="1"/>
      <c r="D32" t="s">
        <v>83</v>
      </c>
      <c r="J32" s="15">
        <f>436-141</f>
        <v>295</v>
      </c>
      <c r="L32" s="15">
        <v>4616</v>
      </c>
    </row>
    <row r="33" spans="2:12" ht="12.75">
      <c r="B33" s="1"/>
      <c r="C33" s="1"/>
      <c r="L33" s="15"/>
    </row>
    <row r="34" spans="2:12" ht="12.75">
      <c r="B34" s="1"/>
      <c r="C34" s="20" t="s">
        <v>84</v>
      </c>
      <c r="J34" s="42">
        <f>SUM(J25:J33)</f>
        <v>92011</v>
      </c>
      <c r="L34" s="42">
        <f>SUM(L25:L33)</f>
        <v>74740</v>
      </c>
    </row>
    <row r="35" spans="2:12" ht="12.75">
      <c r="B35" s="1"/>
      <c r="C35" s="20" t="s">
        <v>85</v>
      </c>
      <c r="J35" s="15">
        <v>-22243</v>
      </c>
      <c r="L35" s="15">
        <v>-21036</v>
      </c>
    </row>
    <row r="36" spans="2:12" ht="12.75">
      <c r="B36" s="1"/>
      <c r="C36" s="20" t="s">
        <v>86</v>
      </c>
      <c r="J36" s="15">
        <v>864</v>
      </c>
      <c r="L36" s="15">
        <v>827</v>
      </c>
    </row>
    <row r="37" spans="2:12" ht="12.75">
      <c r="B37" s="1"/>
      <c r="C37" s="1"/>
      <c r="L37" s="15"/>
    </row>
    <row r="38" spans="2:12" ht="12.75">
      <c r="B38" s="1"/>
      <c r="C38" s="1" t="s">
        <v>87</v>
      </c>
      <c r="J38" s="43">
        <f>SUM(J34:J37)</f>
        <v>70632</v>
      </c>
      <c r="L38" s="43">
        <f>SUM(L34:L37)</f>
        <v>54531</v>
      </c>
    </row>
    <row r="39" spans="2:12" ht="12.75">
      <c r="B39" s="1"/>
      <c r="C39" s="20"/>
      <c r="L39" s="15"/>
    </row>
    <row r="40" spans="2:12" ht="12.75">
      <c r="B40" s="1" t="s">
        <v>88</v>
      </c>
      <c r="C40" s="20"/>
      <c r="L40" s="15"/>
    </row>
    <row r="41" spans="2:12" ht="12.75">
      <c r="B41" s="1"/>
      <c r="C41" s="20" t="s">
        <v>89</v>
      </c>
      <c r="J41" s="15">
        <v>28</v>
      </c>
      <c r="L41" s="15">
        <v>391</v>
      </c>
    </row>
    <row r="42" spans="2:12" ht="12.75">
      <c r="B42" s="1"/>
      <c r="C42" s="20" t="s">
        <v>90</v>
      </c>
      <c r="J42" s="15">
        <v>-2838</v>
      </c>
      <c r="L42" s="15">
        <v>-1386</v>
      </c>
    </row>
    <row r="43" spans="2:12" ht="12.75">
      <c r="B43" s="1"/>
      <c r="C43" s="20" t="s">
        <v>130</v>
      </c>
      <c r="J43" s="15">
        <v>150</v>
      </c>
      <c r="L43" s="15">
        <v>400</v>
      </c>
    </row>
    <row r="44" spans="2:12" ht="12.75">
      <c r="B44" s="1"/>
      <c r="C44" s="20" t="s">
        <v>91</v>
      </c>
      <c r="J44" s="15">
        <v>6335</v>
      </c>
      <c r="L44" s="15">
        <v>5788</v>
      </c>
    </row>
    <row r="45" spans="2:12" ht="12.75">
      <c r="B45" s="1"/>
      <c r="L45" s="15"/>
    </row>
    <row r="46" spans="2:12" ht="12.75">
      <c r="B46" s="1"/>
      <c r="C46" s="1" t="s">
        <v>92</v>
      </c>
      <c r="J46" s="43">
        <f>SUM(J41:J45)</f>
        <v>3675</v>
      </c>
      <c r="L46" s="43">
        <f>SUM(L41:L45)</f>
        <v>5193</v>
      </c>
    </row>
    <row r="47" spans="2:12" ht="12.75">
      <c r="B47" s="1"/>
      <c r="C47" s="20"/>
      <c r="L47" s="15"/>
    </row>
    <row r="48" spans="2:12" ht="12.75">
      <c r="B48" s="1" t="s">
        <v>93</v>
      </c>
      <c r="C48" s="20"/>
      <c r="L48" s="15"/>
    </row>
    <row r="49" spans="2:12" ht="12.75">
      <c r="B49" s="1"/>
      <c r="C49" s="20" t="s">
        <v>94</v>
      </c>
      <c r="J49" s="15">
        <v>-59179</v>
      </c>
      <c r="L49" s="15">
        <v>-82851</v>
      </c>
    </row>
    <row r="50" spans="2:12" ht="12.75">
      <c r="B50" s="1"/>
      <c r="C50" s="20" t="s">
        <v>96</v>
      </c>
      <c r="J50" s="15">
        <v>-2665</v>
      </c>
      <c r="L50" s="15">
        <v>3181</v>
      </c>
    </row>
    <row r="51" spans="2:12" ht="12.75">
      <c r="B51" s="1"/>
      <c r="L51" s="15"/>
    </row>
    <row r="52" spans="2:12" ht="12.75">
      <c r="B52" s="1"/>
      <c r="C52" s="1" t="s">
        <v>95</v>
      </c>
      <c r="J52" s="43">
        <f>SUM(J48:J51)</f>
        <v>-61844</v>
      </c>
      <c r="L52" s="43">
        <f>SUM(L48:L51)</f>
        <v>-79670</v>
      </c>
    </row>
    <row r="53" spans="2:12" ht="12.75">
      <c r="B53" s="1"/>
      <c r="C53" s="20"/>
      <c r="L53" s="15"/>
    </row>
    <row r="54" spans="2:12" ht="12.75">
      <c r="B54" s="1" t="s">
        <v>97</v>
      </c>
      <c r="C54" s="20"/>
      <c r="J54" s="15">
        <f>J38+J46+J52</f>
        <v>12463</v>
      </c>
      <c r="L54" s="15">
        <f>L38+L46+L52</f>
        <v>-19946</v>
      </c>
    </row>
    <row r="55" spans="2:12" ht="12.75">
      <c r="B55" s="1"/>
      <c r="C55" s="20"/>
      <c r="L55" s="15"/>
    </row>
    <row r="56" spans="2:12" ht="12.75">
      <c r="B56" s="1" t="s">
        <v>98</v>
      </c>
      <c r="C56" s="20"/>
      <c r="L56" s="15"/>
    </row>
    <row r="57" spans="2:12" ht="12.75">
      <c r="B57" s="1"/>
      <c r="C57" s="20"/>
      <c r="L57" s="15"/>
    </row>
    <row r="58" spans="2:12" ht="12.75">
      <c r="B58" s="1"/>
      <c r="C58" s="20" t="s">
        <v>99</v>
      </c>
      <c r="J58" s="17">
        <v>192560</v>
      </c>
      <c r="L58" s="17">
        <v>212404</v>
      </c>
    </row>
    <row r="59" spans="2:12" ht="12.75">
      <c r="B59" s="1"/>
      <c r="C59" s="20" t="s">
        <v>100</v>
      </c>
      <c r="J59" s="18"/>
      <c r="L59" s="18"/>
    </row>
    <row r="60" spans="2:12" ht="12.75">
      <c r="B60" s="1"/>
      <c r="C60" s="1"/>
      <c r="D60" t="s">
        <v>101</v>
      </c>
      <c r="J60" s="44">
        <v>-20</v>
      </c>
      <c r="L60" s="44">
        <v>47</v>
      </c>
    </row>
    <row r="61" spans="2:12" ht="12.75">
      <c r="B61" s="1"/>
      <c r="C61" s="1"/>
      <c r="J61" s="15">
        <f>SUM(J58:J60)</f>
        <v>192540</v>
      </c>
      <c r="L61" s="15">
        <f>SUM(L58:L60)</f>
        <v>212451</v>
      </c>
    </row>
    <row r="62" spans="2:12" ht="12.75">
      <c r="B62" s="1"/>
      <c r="C62" s="1"/>
      <c r="L62" s="15"/>
    </row>
    <row r="63" spans="2:12" ht="12.75">
      <c r="B63" s="1"/>
      <c r="C63" s="20" t="s">
        <v>129</v>
      </c>
      <c r="J63" s="15">
        <v>-2</v>
      </c>
      <c r="L63" s="15">
        <v>55</v>
      </c>
    </row>
    <row r="64" spans="2:12" ht="12.75">
      <c r="B64" s="1"/>
      <c r="C64" s="1"/>
      <c r="L64" s="15"/>
    </row>
    <row r="65" spans="2:12" ht="13.5" thickBot="1">
      <c r="B65" s="1" t="s">
        <v>102</v>
      </c>
      <c r="C65" s="1"/>
      <c r="J65" s="19">
        <f>J54+J61+J63</f>
        <v>205001</v>
      </c>
      <c r="L65" s="19">
        <f>L54+L61+L63</f>
        <v>192560</v>
      </c>
    </row>
    <row r="66" spans="2:12" ht="13.5" thickTop="1">
      <c r="B66" s="1"/>
      <c r="C66" s="1"/>
      <c r="L66" s="15"/>
    </row>
    <row r="67" spans="2:12" ht="12.75">
      <c r="B67" s="1" t="s">
        <v>103</v>
      </c>
      <c r="C67" s="1"/>
      <c r="L67" s="15"/>
    </row>
    <row r="68" spans="2:12" ht="12.75">
      <c r="B68" s="1"/>
      <c r="C68" s="1" t="s">
        <v>104</v>
      </c>
      <c r="J68" s="15">
        <v>199535</v>
      </c>
      <c r="L68" s="15">
        <v>183352</v>
      </c>
    </row>
    <row r="69" spans="2:12" ht="12.75">
      <c r="B69" s="1"/>
      <c r="C69" s="1" t="s">
        <v>105</v>
      </c>
      <c r="J69" s="15">
        <v>5456</v>
      </c>
      <c r="L69" s="15">
        <v>9188</v>
      </c>
    </row>
    <row r="70" spans="2:12" ht="12.75">
      <c r="B70" s="1"/>
      <c r="C70" s="1"/>
      <c r="J70" s="24">
        <f>SUM(J68:J69)</f>
        <v>204991</v>
      </c>
      <c r="L70" s="24">
        <f>SUM(L68:L69)</f>
        <v>192540</v>
      </c>
    </row>
    <row r="71" spans="2:12" ht="12.75">
      <c r="B71" s="1"/>
      <c r="C71" s="1" t="s">
        <v>119</v>
      </c>
      <c r="J71" s="15">
        <v>10</v>
      </c>
      <c r="L71" s="15">
        <v>20</v>
      </c>
    </row>
    <row r="72" spans="2:12" ht="13.5" thickBot="1">
      <c r="B72" s="1"/>
      <c r="C72" s="1"/>
      <c r="J72" s="19">
        <f>SUM(J70:J71)</f>
        <v>205001</v>
      </c>
      <c r="L72" s="19">
        <f>SUM(L70:L71)</f>
        <v>192560</v>
      </c>
    </row>
    <row r="73" spans="2:3" ht="13.5" thickTop="1">
      <c r="B73" s="1"/>
      <c r="C73" s="1"/>
    </row>
    <row r="74" spans="2:3" ht="12.75">
      <c r="B74" s="1" t="s">
        <v>73</v>
      </c>
      <c r="C74" s="1"/>
    </row>
    <row r="75" spans="2:3" ht="12.75">
      <c r="B75" s="1" t="s">
        <v>31</v>
      </c>
      <c r="C75" s="1"/>
    </row>
  </sheetData>
  <printOptions/>
  <pageMargins left="0.5" right="0.25" top="0.5" bottom="0.5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C22" sqref="C22"/>
    </sheetView>
  </sheetViews>
  <sheetFormatPr defaultColWidth="9.140625" defaultRowHeight="12.75"/>
  <cols>
    <col min="1" max="2" width="3.7109375" style="0" customWidth="1"/>
    <col min="6" max="6" width="10.7109375" style="0" customWidth="1"/>
    <col min="7" max="7" width="3.7109375" style="15" customWidth="1"/>
    <col min="8" max="8" width="10.7109375" style="15" customWidth="1"/>
    <col min="9" max="9" width="12.7109375" style="15" customWidth="1"/>
    <col min="10" max="10" width="10.7109375" style="15" customWidth="1"/>
    <col min="11" max="11" width="3.7109375" style="0" customWidth="1"/>
    <col min="12" max="12" width="10.7109375" style="0" customWidth="1"/>
    <col min="13" max="13" width="3.7109375" style="0" customWidth="1"/>
    <col min="14" max="14" width="10.7109375" style="0" customWidth="1"/>
  </cols>
  <sheetData>
    <row r="1" ht="12.75">
      <c r="A1" s="1" t="s">
        <v>0</v>
      </c>
    </row>
    <row r="2" ht="12.75">
      <c r="A2" t="s">
        <v>1</v>
      </c>
    </row>
    <row r="4" ht="12.75">
      <c r="A4" s="1" t="s">
        <v>56</v>
      </c>
    </row>
    <row r="5" spans="1:7" ht="12.75">
      <c r="A5" t="s">
        <v>135</v>
      </c>
      <c r="G5"/>
    </row>
    <row r="8" ht="12.75">
      <c r="I8" s="28" t="s">
        <v>69</v>
      </c>
    </row>
    <row r="9" spans="7:13" ht="12.75">
      <c r="G9" s="16"/>
      <c r="H9" s="21"/>
      <c r="K9" s="16"/>
      <c r="L9" s="21"/>
      <c r="M9" s="15"/>
    </row>
    <row r="10" spans="6:14" s="2" customFormat="1" ht="12.75">
      <c r="F10" s="32" t="s">
        <v>58</v>
      </c>
      <c r="G10" s="40"/>
      <c r="H10" s="40" t="s">
        <v>58</v>
      </c>
      <c r="I10" s="40" t="s">
        <v>59</v>
      </c>
      <c r="J10" s="40" t="s">
        <v>63</v>
      </c>
      <c r="K10" s="40"/>
      <c r="L10" s="40" t="s">
        <v>66</v>
      </c>
      <c r="M10" s="40"/>
      <c r="N10" s="32" t="s">
        <v>68</v>
      </c>
    </row>
    <row r="11" spans="6:14" s="2" customFormat="1" ht="12.75">
      <c r="F11" s="32" t="s">
        <v>59</v>
      </c>
      <c r="G11" s="40"/>
      <c r="H11" s="40" t="s">
        <v>60</v>
      </c>
      <c r="I11" s="40" t="s">
        <v>61</v>
      </c>
      <c r="J11" s="40" t="s">
        <v>64</v>
      </c>
      <c r="K11" s="40"/>
      <c r="L11" s="40" t="s">
        <v>67</v>
      </c>
      <c r="M11" s="40"/>
      <c r="N11" s="32"/>
    </row>
    <row r="12" spans="6:14" s="2" customFormat="1" ht="12.75">
      <c r="F12" s="32"/>
      <c r="G12" s="31"/>
      <c r="H12" s="41"/>
      <c r="I12" s="40" t="s">
        <v>62</v>
      </c>
      <c r="J12" s="40" t="s">
        <v>65</v>
      </c>
      <c r="K12" s="31"/>
      <c r="L12" s="41"/>
      <c r="M12" s="40"/>
      <c r="N12" s="32"/>
    </row>
    <row r="13" spans="6:14" s="3" customFormat="1" ht="12.75">
      <c r="F13" s="33" t="s">
        <v>29</v>
      </c>
      <c r="G13" s="30"/>
      <c r="H13" s="33" t="s">
        <v>29</v>
      </c>
      <c r="I13" s="33" t="s">
        <v>29</v>
      </c>
      <c r="J13" s="33" t="s">
        <v>29</v>
      </c>
      <c r="K13" s="30"/>
      <c r="L13" s="33" t="s">
        <v>29</v>
      </c>
      <c r="M13" s="31"/>
      <c r="N13" s="33" t="s">
        <v>29</v>
      </c>
    </row>
    <row r="14" spans="6:14" s="3" customFormat="1" ht="12.75">
      <c r="F14" s="35"/>
      <c r="G14" s="35"/>
      <c r="H14" s="34"/>
      <c r="I14" s="31"/>
      <c r="J14" s="31"/>
      <c r="K14" s="35"/>
      <c r="L14" s="34"/>
      <c r="M14" s="31"/>
      <c r="N14" s="35"/>
    </row>
    <row r="15" s="3" customFormat="1" ht="12.75">
      <c r="B15" s="29" t="s">
        <v>70</v>
      </c>
    </row>
    <row r="16" spans="2:14" s="3" customFormat="1" ht="12.75">
      <c r="B16" s="45" t="s">
        <v>110</v>
      </c>
      <c r="C16" s="46" t="s">
        <v>111</v>
      </c>
      <c r="F16" s="31">
        <v>164386</v>
      </c>
      <c r="G16" s="31"/>
      <c r="H16" s="34">
        <v>685</v>
      </c>
      <c r="I16" s="31">
        <v>1365</v>
      </c>
      <c r="J16" s="31">
        <v>-12</v>
      </c>
      <c r="K16" s="31"/>
      <c r="L16" s="34">
        <v>43972</v>
      </c>
      <c r="M16" s="31"/>
      <c r="N16" s="31">
        <f>SUM(F16:M16)</f>
        <v>210396</v>
      </c>
    </row>
    <row r="17" spans="2:14" s="3" customFormat="1" ht="12.75">
      <c r="B17" s="45" t="s">
        <v>110</v>
      </c>
      <c r="C17" s="46" t="s">
        <v>116</v>
      </c>
      <c r="F17" s="31">
        <v>0</v>
      </c>
      <c r="G17" s="31"/>
      <c r="H17" s="34">
        <v>0</v>
      </c>
      <c r="I17" s="31">
        <v>0</v>
      </c>
      <c r="J17" s="31">
        <v>0</v>
      </c>
      <c r="K17" s="31"/>
      <c r="L17" s="34">
        <v>8515</v>
      </c>
      <c r="M17" s="31"/>
      <c r="N17" s="31">
        <f>SUM(F17:M17)</f>
        <v>8515</v>
      </c>
    </row>
    <row r="18" spans="2:14" s="3" customFormat="1" ht="12.75">
      <c r="B18" s="45" t="s">
        <v>110</v>
      </c>
      <c r="C18" s="46" t="s">
        <v>112</v>
      </c>
      <c r="F18" s="36">
        <f>SUM(F16:F17)</f>
        <v>164386</v>
      </c>
      <c r="G18" s="31"/>
      <c r="H18" s="36">
        <f>SUM(H16:H17)</f>
        <v>685</v>
      </c>
      <c r="I18" s="36">
        <f>SUM(I16:I17)</f>
        <v>1365</v>
      </c>
      <c r="J18" s="36">
        <f>SUM(J16:J17)</f>
        <v>-12</v>
      </c>
      <c r="K18" s="31"/>
      <c r="L18" s="36">
        <f>SUM(L16:L17)</f>
        <v>52487</v>
      </c>
      <c r="M18" s="31"/>
      <c r="N18" s="36">
        <f>SUM(N16:N17)</f>
        <v>218911</v>
      </c>
    </row>
    <row r="19" spans="6:14" s="3" customFormat="1" ht="12.75">
      <c r="F19" s="31"/>
      <c r="G19" s="31"/>
      <c r="H19" s="34"/>
      <c r="I19" s="31"/>
      <c r="J19" s="31"/>
      <c r="K19" s="31"/>
      <c r="L19" s="34"/>
      <c r="M19" s="31"/>
      <c r="N19" s="31"/>
    </row>
    <row r="20" spans="6:14" ht="12.75">
      <c r="F20" s="35"/>
      <c r="G20" s="35"/>
      <c r="H20" s="34"/>
      <c r="I20" s="31"/>
      <c r="J20" s="31"/>
      <c r="K20" s="35"/>
      <c r="L20" s="34"/>
      <c r="M20" s="31"/>
      <c r="N20" s="35"/>
    </row>
    <row r="21" spans="3:14" ht="12.75">
      <c r="C21" t="s">
        <v>131</v>
      </c>
      <c r="F21" s="39">
        <v>0</v>
      </c>
      <c r="G21" s="35"/>
      <c r="H21" s="34">
        <v>0</v>
      </c>
      <c r="I21" s="31">
        <v>0</v>
      </c>
      <c r="J21" s="31">
        <v>0</v>
      </c>
      <c r="K21" s="35"/>
      <c r="L21" s="34">
        <v>52044</v>
      </c>
      <c r="M21" s="31"/>
      <c r="N21" s="31">
        <f>SUM(F21:M21)</f>
        <v>52044</v>
      </c>
    </row>
    <row r="22" spans="6:14" ht="12.75">
      <c r="F22" s="35"/>
      <c r="G22" s="35"/>
      <c r="H22" s="34"/>
      <c r="I22" s="31"/>
      <c r="J22" s="31"/>
      <c r="K22" s="35"/>
      <c r="L22" s="34"/>
      <c r="M22" s="31"/>
      <c r="N22" s="35"/>
    </row>
    <row r="23" spans="3:14" ht="12.75">
      <c r="C23" t="s">
        <v>71</v>
      </c>
      <c r="F23" s="39">
        <f>SUM(F20:F21)</f>
        <v>0</v>
      </c>
      <c r="G23" s="35"/>
      <c r="H23" s="34">
        <v>0</v>
      </c>
      <c r="I23" s="31">
        <v>0</v>
      </c>
      <c r="J23" s="31">
        <v>0</v>
      </c>
      <c r="K23" s="35"/>
      <c r="L23" s="34">
        <f>-17754-8877-8877-23671</f>
        <v>-59179</v>
      </c>
      <c r="M23" s="31"/>
      <c r="N23" s="31">
        <f>SUM(F23:M23)</f>
        <v>-59179</v>
      </c>
    </row>
    <row r="24" spans="6:14" ht="12.75">
      <c r="F24" s="35"/>
      <c r="G24" s="35"/>
      <c r="H24" s="34"/>
      <c r="I24" s="31"/>
      <c r="J24" s="31"/>
      <c r="K24" s="35"/>
      <c r="L24" s="34"/>
      <c r="M24" s="31"/>
      <c r="N24" s="35"/>
    </row>
    <row r="25" spans="2:14" ht="13.5" thickBot="1">
      <c r="B25" s="29" t="s">
        <v>125</v>
      </c>
      <c r="F25" s="38">
        <f>F18+F21+F23</f>
        <v>164386</v>
      </c>
      <c r="G25" s="37"/>
      <c r="H25" s="38">
        <f>H18+H21+H23</f>
        <v>685</v>
      </c>
      <c r="I25" s="38">
        <f>I18+I21+I23</f>
        <v>1365</v>
      </c>
      <c r="J25" s="38">
        <f>J18+J21+J23</f>
        <v>-12</v>
      </c>
      <c r="K25" s="37"/>
      <c r="L25" s="38">
        <f>L18+L21+L23</f>
        <v>45352</v>
      </c>
      <c r="M25" s="31"/>
      <c r="N25" s="38">
        <f>N18+N21+N23</f>
        <v>211776</v>
      </c>
    </row>
    <row r="26" spans="7:13" ht="13.5" thickTop="1">
      <c r="G26" s="3"/>
      <c r="H26" s="13"/>
      <c r="I26" s="22"/>
      <c r="J26" s="14"/>
      <c r="K26" s="3"/>
      <c r="L26" s="13"/>
      <c r="M26" s="22"/>
    </row>
    <row r="27" spans="7:13" ht="12.75">
      <c r="G27" s="3"/>
      <c r="H27" s="13"/>
      <c r="I27" s="22"/>
      <c r="J27" s="14"/>
      <c r="K27" s="3"/>
      <c r="L27" s="13"/>
      <c r="M27" s="22"/>
    </row>
    <row r="28" spans="2:13" ht="12.75">
      <c r="B28" s="20" t="s">
        <v>117</v>
      </c>
      <c r="G28" s="3"/>
      <c r="H28" s="13"/>
      <c r="I28" s="22"/>
      <c r="J28" s="14"/>
      <c r="K28" s="3"/>
      <c r="L28" s="13"/>
      <c r="M28" s="22"/>
    </row>
    <row r="30" ht="12.75">
      <c r="B30" s="1" t="s">
        <v>57</v>
      </c>
    </row>
    <row r="31" ht="12.75">
      <c r="B31" s="1" t="s">
        <v>31</v>
      </c>
    </row>
  </sheetData>
  <printOptions/>
  <pageMargins left="0.5" right="0.25" top="0.75" bottom="0.7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Amway (Malaysia)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M&amp;C SERVICES SDN BHD</cp:lastModifiedBy>
  <cp:lastPrinted>2003-10-27T02:08:13Z</cp:lastPrinted>
  <dcterms:created xsi:type="dcterms:W3CDTF">2003-01-16T04:44:42Z</dcterms:created>
  <dcterms:modified xsi:type="dcterms:W3CDTF">2003-10-16T02:40:11Z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